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<sst xmlns="http://schemas.openxmlformats.org/spreadsheetml/2006/main" count="39" uniqueCount="33">
  <si>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Объекты выполнения работ</t>
  </si>
  <si>
    <t>Виды работ</t>
  </si>
  <si>
    <t>Един. Измер</t>
  </si>
  <si>
    <t>Объемы работ за год</t>
  </si>
  <si>
    <t>шт.</t>
  </si>
  <si>
    <t>мп</t>
  </si>
  <si>
    <t>Замена трубопроводов Dy=32мм п/п</t>
  </si>
  <si>
    <t>Замена запорной арматуры Dy=100</t>
  </si>
  <si>
    <t>шт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</si>
  <si>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</si>
  <si>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</si>
  <si>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</si>
  <si>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</si>
  <si>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</si>
  <si>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>План текущего ремонта на 2019</t>
  </si>
  <si>
    <t>Восстановление остекления</t>
  </si>
  <si>
    <t>м2</t>
  </si>
  <si>
    <t>Ремонт оконного переплета</t>
  </si>
  <si>
    <t>Водопровод канализация, горячее водоснабжение</t>
  </si>
  <si>
    <t>Dy=32 мм</t>
  </si>
  <si>
    <t>промывка тр-да</t>
  </si>
  <si>
    <t>здание</t>
  </si>
  <si>
    <t>Ямочный ремонт асфальта, отмостки</t>
  </si>
  <si>
    <t>Снос деревьев, опиловка веток, вывоз</t>
  </si>
  <si>
    <t>м3</t>
  </si>
  <si>
    <t>Оконные и дверные заполнения</t>
  </si>
  <si>
    <t>Электроснабжение электротехнические устройства</t>
  </si>
  <si>
    <t>б.Доменщиков, 41</t>
  </si>
  <si>
    <t>Dy=63мм п/п</t>
  </si>
  <si>
    <t>Dy=50 мм со стоимостью</t>
  </si>
  <si>
    <t>замена датчика темп</t>
  </si>
  <si>
    <t>замена автоматов,</t>
  </si>
  <si>
    <t>Внешнее благоустройство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</si>
</sst>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0.625" style="3" customWidth="1"/>
    <col min="2" max="2" width="35.25390625" style="3" customWidth="1"/>
    <col min="3" max="3" width="7.875" style="3" customWidth="1"/>
    <col min="4" max="4" width="9.75390625" style="11" customWidth="1"/>
    <col min="5" max="5" width="11.75390625" style="3" customWidth="1"/>
    <col min="6" max="7" width="10.875" style="3" customWidth="1"/>
    <col min="8" max="16384" width="9.125" style="3" customWidth="1"/>
  </cols>
  <sheetData>
    <row r="1" spans="1:5" ht="18.75" customHeight="1">
      <c r="A1" s="1"/>
      <c r="B1" s="1" t="s">
        <v>27</v>
      </c>
      <c r="C1" s="1"/>
      <c r="D1" s="2"/>
      <c r="E1" s="1"/>
    </row>
    <row r="2" spans="1:5" ht="15.75" customHeight="1">
      <c r="A2" s="1"/>
      <c r="B2" s="4" t="s">
        <v>14</v>
      </c>
      <c r="C2" s="1"/>
      <c r="D2" s="2"/>
      <c r="E2" s="1"/>
    </row>
    <row r="3" spans="1:5" ht="17.25" customHeight="1">
      <c r="A3" s="1"/>
      <c r="B3" s="4"/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5" t="s">
        <v>0</v>
      </c>
      <c r="B5" s="6" t="s">
        <v>1</v>
      </c>
      <c r="C5" s="5" t="s">
        <v>2</v>
      </c>
      <c r="D5" s="5" t="s">
        <v>3</v>
      </c>
      <c r="E5" s="7"/>
    </row>
    <row r="6" spans="1:5" ht="18" customHeight="1">
      <c r="A6" s="19" t="s">
        <v>25</v>
      </c>
      <c r="B6" s="10" t="s">
        <v>15</v>
      </c>
      <c r="C6" s="6" t="s">
        <v>16</v>
      </c>
      <c r="D6" s="8">
        <v>2</v>
      </c>
      <c r="E6" s="9">
        <f>789.55*D6</f>
        <v>1579.1</v>
      </c>
    </row>
    <row r="7" spans="1:5" ht="18" customHeight="1">
      <c r="A7" s="20"/>
      <c r="B7" s="10" t="s">
        <v>17</v>
      </c>
      <c r="C7" s="6" t="s">
        <v>4</v>
      </c>
      <c r="D7" s="8"/>
      <c r="E7" s="13">
        <f>756.87*D7</f>
        <v>0</v>
      </c>
    </row>
    <row r="8" spans="1:5" ht="18" customHeight="1">
      <c r="A8" s="21" t="s">
        <v>18</v>
      </c>
      <c r="B8" s="10" t="s">
        <v>6</v>
      </c>
      <c r="C8" s="6" t="s">
        <v>5</v>
      </c>
      <c r="D8" s="8">
        <v>4</v>
      </c>
      <c r="E8" s="13">
        <f>489.65*D8</f>
        <v>1958.6</v>
      </c>
    </row>
    <row r="9" spans="1:5" ht="15.75" customHeight="1">
      <c r="A9" s="22"/>
      <c r="B9" s="15" t="s">
        <v>28</v>
      </c>
      <c r="C9" s="6" t="s">
        <v>5</v>
      </c>
      <c r="D9" s="8">
        <v>17</v>
      </c>
      <c r="E9" s="13">
        <f>826.77*D9</f>
        <v>14055.09</v>
      </c>
    </row>
    <row r="10" spans="1:5" ht="20.25" customHeight="1">
      <c r="A10" s="22"/>
      <c r="B10" s="10" t="s">
        <v>7</v>
      </c>
      <c r="C10" s="6" t="s">
        <v>4</v>
      </c>
      <c r="D10" s="8"/>
      <c r="E10" s="13">
        <f>4670.09*D10</f>
        <v>0</v>
      </c>
    </row>
    <row r="11" spans="1:5" ht="21" customHeight="1">
      <c r="A11" s="22"/>
      <c r="B11" s="16" t="s">
        <v>29</v>
      </c>
      <c r="C11" s="6" t="s">
        <v>8</v>
      </c>
      <c r="D11" s="8">
        <v>2</v>
      </c>
      <c r="E11" s="13">
        <f>1265.53*D11</f>
        <v>2531.06</v>
      </c>
    </row>
    <row r="12" spans="1:5" ht="18" customHeight="1">
      <c r="A12" s="22"/>
      <c r="B12" s="16" t="s">
        <v>19</v>
      </c>
      <c r="C12" s="6" t="s">
        <v>8</v>
      </c>
      <c r="D12" s="8">
        <v>6</v>
      </c>
      <c r="E12" s="13">
        <f>497.45*D12</f>
        <v>2984.7</v>
      </c>
    </row>
    <row r="13" spans="1:5" ht="18" customHeight="1">
      <c r="A13" s="22"/>
      <c r="B13" s="10" t="s">
        <v>20</v>
      </c>
      <c r="C13" s="6" t="s">
        <v>21</v>
      </c>
      <c r="D13" s="8">
        <v>1</v>
      </c>
      <c r="E13" s="12">
        <f>9267.6*D13</f>
        <v>9267.6</v>
      </c>
    </row>
    <row r="14" spans="1:5" ht="18.75" customHeight="1">
      <c r="A14" s="22"/>
      <c r="B14" s="10" t="s">
        <v>30</v>
      </c>
      <c r="C14" s="6" t="s">
        <v>21</v>
      </c>
      <c r="D14" s="8">
        <v>1</v>
      </c>
      <c r="E14" s="12">
        <f>2623.33*D14+3645</f>
        <v>6268.33</v>
      </c>
    </row>
    <row r="15" spans="1:5" ht="27.75" customHeight="1">
      <c r="A15" s="21" t="s">
        <v>26</v>
      </c>
      <c r="B15" s="10" t="s">
        <v>9</v>
      </c>
      <c r="C15" s="6" t="s">
        <v>10</v>
      </c>
      <c r="D15" s="8"/>
      <c r="E15" s="12"/>
    </row>
    <row r="16" spans="1:5" ht="15.75">
      <c r="A16" s="22"/>
      <c r="B16" s="10" t="s">
        <v>11</v>
      </c>
      <c r="C16" s="6" t="s">
        <v>8</v>
      </c>
      <c r="D16" s="8">
        <v>1</v>
      </c>
      <c r="E16" s="13">
        <f>92.12*D16</f>
        <v>92.12</v>
      </c>
    </row>
    <row r="17" spans="1:5" ht="15.75">
      <c r="A17" s="22"/>
      <c r="B17" s="10" t="s">
        <v>31</v>
      </c>
      <c r="C17" s="6" t="s">
        <v>8</v>
      </c>
      <c r="D17" s="8">
        <v>2</v>
      </c>
      <c r="E17" s="13">
        <f>546.92*D17</f>
        <v>1093.84</v>
      </c>
    </row>
    <row r="18" spans="1:5" ht="15.75">
      <c r="A18" s="23"/>
      <c r="B18" s="10" t="s">
        <v>12</v>
      </c>
      <c r="C18" s="6" t="s">
        <v>13</v>
      </c>
      <c r="D18" s="17">
        <v>7.07</v>
      </c>
      <c r="E18" s="9">
        <f>258.31*D18</f>
        <v>1826.2517</v>
      </c>
    </row>
    <row r="19" spans="1:5" ht="31.5">
      <c r="A19" s="21" t="s">
        <v>32</v>
      </c>
      <c r="B19" s="18" t="s">
        <v>22</v>
      </c>
      <c r="C19" s="6"/>
      <c r="D19" s="8">
        <v>5</v>
      </c>
      <c r="E19" s="9">
        <f>921.35*D19</f>
        <v>4606.75</v>
      </c>
    </row>
    <row r="20" spans="1:5" ht="15.75">
      <c r="A20" s="23"/>
      <c r="B20" s="10" t="s">
        <v>23</v>
      </c>
      <c r="C20" s="6" t="s">
        <v>24</v>
      </c>
      <c r="D20" s="8">
        <v>3</v>
      </c>
      <c r="E20" s="9">
        <f>1351.97*D20</f>
        <v>4055.91</v>
      </c>
    </row>
    <row r="21" spans="1:5" ht="15.75">
      <c r="A21" s="1"/>
      <c r="B21" s="1"/>
      <c r="C21" s="1"/>
      <c r="D21" s="2"/>
      <c r="E21" s="14">
        <f>SUM(E6:E20)</f>
        <v>50319.3517</v>
      </c>
    </row>
  </sheetData>
  <sheetProtection/>
  <mergeCells count="4">
    <mergeCell ref="A19:A20"/>
    <mergeCell ref="A6:A7"/>
    <mergeCell ref="A8:A14"/>
    <mergeCell ref="A15:A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2019-06-19T05:44:32Z</dcterms:modified>
  <cp:category/>
  <cp:version/>
  <cp:contentType/>
  <cp:contentStatus/>
</cp:coreProperties>
</file>